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51\1 výzva\"/>
    </mc:Choice>
  </mc:AlternateContent>
  <xr:revisionPtr revIDLastSave="0" documentId="13_ncr:1_{7E8A2314-0DE6-477A-AB0C-92B855AEDFE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0" i="1" l="1"/>
  <c r="S11" i="1"/>
  <c r="S15" i="1"/>
  <c r="P10" i="1"/>
  <c r="P11" i="1"/>
  <c r="P12" i="1"/>
  <c r="P13" i="1"/>
  <c r="P14" i="1"/>
  <c r="P15" i="1"/>
  <c r="P16" i="1"/>
  <c r="P17" i="1"/>
  <c r="P18" i="1"/>
  <c r="P19" i="1"/>
  <c r="P20" i="1"/>
  <c r="P21" i="1"/>
  <c r="T10" i="1"/>
  <c r="T11" i="1"/>
  <c r="S12" i="1"/>
  <c r="T12" i="1"/>
  <c r="S13" i="1"/>
  <c r="T13" i="1"/>
  <c r="S14" i="1"/>
  <c r="T14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8" i="1"/>
  <c r="T8" i="1"/>
  <c r="S9" i="1"/>
  <c r="T9" i="1"/>
  <c r="P8" i="1"/>
  <c r="P9" i="1"/>
  <c r="S7" i="1"/>
  <c r="T7" i="1"/>
  <c r="P7" i="1"/>
  <c r="P22" i="1" l="1"/>
  <c r="Q25" i="1" l="1"/>
  <c r="S22" i="1" l="1"/>
  <c r="T22" i="1"/>
  <c r="R25" i="1" l="1"/>
</calcChain>
</file>

<file path=xl/sharedStrings.xml><?xml version="1.0" encoding="utf-8"?>
<sst xmlns="http://schemas.openxmlformats.org/spreadsheetml/2006/main" count="91" uniqueCount="74">
  <si>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</si>
  <si>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</si>
  <si>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</si>
  <si>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</si>
  <si>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</si>
  <si>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</si>
  <si>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</si>
  <si>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</si>
  <si>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</si>
  <si>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</si>
  <si>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</si>
  <si>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</si>
  <si>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30237410-6 - Počítačová myš 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</si>
  <si>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</si>
  <si>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</si>
  <si>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</si>
  <si>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</si>
  <si>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</si>
  <si>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</si>
  <si>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</si>
  <si>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</si>
  <si>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</si>
  <si>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</si>
  <si>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</si>
  <si>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</si>
  <si>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</si>
  <si>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</si>
  <si>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</si>
  <si>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</si>
  <si>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</si>
  <si>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</si>
  <si>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</si>
  <si>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</si>
  <si>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</si>
  <si>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</si>
  <si>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</si>
  <si>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</si>
  <si>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 xml:space="preserve">Příloha č. 2 Kupní smlouvy - technická specifikace
Výpočetní technika (III.) 151 - 2025 </t>
  </si>
  <si>
    <t>CFast karta 32 GB</t>
  </si>
  <si>
    <t>SSD disk NVMe 2TB</t>
  </si>
  <si>
    <t>SSD Drive enclosure SATA/NVMe</t>
  </si>
  <si>
    <t>Externí SSD disk 2TB</t>
  </si>
  <si>
    <t>Flash disk USB, 512 GB</t>
  </si>
  <si>
    <t>Externí síťová karta LAN</t>
  </si>
  <si>
    <t>Kabel DVI - HDMI, 2m</t>
  </si>
  <si>
    <t>Přechodka HDMI - DVI</t>
  </si>
  <si>
    <t>Bezdrátová myš</t>
  </si>
  <si>
    <t>Bluetooth přijímač/vysílač s podporou LDAC a DAC převodníkem</t>
  </si>
  <si>
    <t>Přechodka Display port - HDMI</t>
  </si>
  <si>
    <t>sada</t>
  </si>
  <si>
    <t xml:space="preserve">Sada USB-A-C </t>
  </si>
  <si>
    <t>Kabely DP</t>
  </si>
  <si>
    <t>Gamepad pro PC</t>
  </si>
  <si>
    <t>FW06010545_GLASS</t>
  </si>
  <si>
    <t>Adéla Půčková,
Tel.: 37763 2541</t>
  </si>
  <si>
    <t>Technická 8, 
301 00 Plzeň,
Fakulta aplikovaných věd - Nové technologie pro informační společnost,
místnost UN 536</t>
  </si>
  <si>
    <t>Micro SDXC karta 128 GB</t>
  </si>
  <si>
    <t>Micro SDXC karta 64 GB</t>
  </si>
  <si>
    <t>Micro SDXC karta 128 GB, Video Speed Class minimálně V30.</t>
  </si>
  <si>
    <t>Micro SDXC karta 64 GB, Video Speed Class minimálně V30.</t>
  </si>
  <si>
    <t>Paměťové karta Industrial CFast Card, 32 GB.</t>
  </si>
  <si>
    <t>SSD disk M.2 2280 (PCIe 4x NVMe), 2TB.</t>
  </si>
  <si>
    <t>Externí box - kompatibilní se všemi typy M2 disků (SATA, NWMe), max. kapacita 2 TB, rozhraní USB 3.2 Gen 2,  Plug &amp; Play, konektor USB-C, max. rychlost přenosu &gt; 9 Gb/s.</t>
  </si>
  <si>
    <t>Externí disk SSD, 2TB, připojení USB 3.2 (konektor USB-A).</t>
  </si>
  <si>
    <t>Flash disk USB, 512 GB, připojení USB 3.2 (konektor USB-A), nejdelší rozměr max. 40 mm.</t>
  </si>
  <si>
    <t>Externí síťová karta LAN, připojení USB-A a RJ45 female, přenosová rychlost 1GB/s.</t>
  </si>
  <si>
    <t>Propojovací kabel DVI-D - HDMI, rozlišení alespoň Full HD, délka 2 m.</t>
  </si>
  <si>
    <t>Přechodka bez kabelu, HDMI (F) to DVI (24+1) Male.</t>
  </si>
  <si>
    <t>Bezdrátová laserová myš pravoruká s rozhraním Bluetooth a USB-C, citlivost snímače alespoň 8000DPI, baterie Li-Pol, alespoň 5 tlačítek, dvě scrollovací kolečka, hlavní scrollovací kolečko se setrvačníkem a technologií hyperscroll, černá barva.</t>
  </si>
  <si>
    <t>Bluetooth přijímač/vysílač, Bluetooth 5.0, vstup Optický, Koaxiál a USB-C, porpora kodeku LDAC na příjmu i vysílání, podpora připojení dvou bezdrátových sluchátek ve stejný okamžik, bezdrátový dosah až 30 metrů,  podpora Hi-Res Bluetooth formátů LDAC/aptX/aptX HD/AAC.</t>
  </si>
  <si>
    <t>2ks přechodka Displayport - M -&gt; HDMI - F s krátkým kabelem.
2ks přechodka Displayport - M -&gt; HDMI - F pevná.
Konverze obrazu alespoň 4K@30Hz.</t>
  </si>
  <si>
    <t>Mini DisplayPort to DisplayPort (DP):
6x 1,5 m
6x 2 m
6x 3 m.</t>
  </si>
  <si>
    <t>Sada USB-C &lt;-&gt; USB-C kabelů, min. PD 100W, min. verze 3.2 Gen 2:
5x 1 m
5x 2 m.</t>
  </si>
  <si>
    <t>Gamepad pro PC, bezdrátové připojení, vibrace, analogové páčky, min. 2 analogové ovladače, vlastní USB přijímač (ne bluetooth), kompatibilní s OS Linux.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</si>
</sst>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0" fontId="3" fillId="3" borderId="22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K1" zoomScaleNormal="100" workbookViewId="0">
      <selection activeCell="O2" sqref="O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4" customWidth="1"/>
    <col min="5" max="5" width="10.5703125" style="21" customWidth="1"/>
    <col min="6" max="6" width="138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7.5703125" style="1" customWidth="1"/>
    <col min="12" max="12" width="26.570312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18.855468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34</v>
      </c>
      <c r="I6" s="31" t="s">
        <v>17</v>
      </c>
      <c r="J6" s="28" t="s">
        <v>18</v>
      </c>
      <c r="K6" s="28" t="s">
        <v>32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30" customHeight="1" thickTop="1" x14ac:dyDescent="0.25">
      <c r="A7" s="36"/>
      <c r="B7" s="37">
        <v>1</v>
      </c>
      <c r="C7" s="38" t="s">
        <v>56</v>
      </c>
      <c r="D7" s="39">
        <v>8</v>
      </c>
      <c r="E7" s="40" t="s">
        <v>30</v>
      </c>
      <c r="F7" s="41" t="s">
        <v>58</v>
      </c>
      <c r="G7" s="125"/>
      <c r="H7" s="42" t="s">
        <v>35</v>
      </c>
      <c r="I7" s="43" t="s">
        <v>36</v>
      </c>
      <c r="J7" s="44" t="s">
        <v>33</v>
      </c>
      <c r="K7" s="45" t="s">
        <v>53</v>
      </c>
      <c r="L7" s="46"/>
      <c r="M7" s="47" t="s">
        <v>54</v>
      </c>
      <c r="N7" s="47" t="s">
        <v>55</v>
      </c>
      <c r="O7" s="48" t="s">
        <v>31</v>
      </c>
      <c r="P7" s="49">
        <f>D7*Q7</f>
        <v>3680</v>
      </c>
      <c r="Q7" s="50">
        <v>460</v>
      </c>
      <c r="R7" s="12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30" customHeight="1" x14ac:dyDescent="0.25">
      <c r="A8" s="36"/>
      <c r="B8" s="55">
        <v>2</v>
      </c>
      <c r="C8" s="56" t="s">
        <v>57</v>
      </c>
      <c r="D8" s="57">
        <v>12</v>
      </c>
      <c r="E8" s="58" t="s">
        <v>30</v>
      </c>
      <c r="F8" s="59" t="s">
        <v>59</v>
      </c>
      <c r="G8" s="126"/>
      <c r="H8" s="60"/>
      <c r="I8" s="61"/>
      <c r="J8" s="62"/>
      <c r="K8" s="63"/>
      <c r="L8" s="64"/>
      <c r="M8" s="65"/>
      <c r="N8" s="65"/>
      <c r="O8" s="66"/>
      <c r="P8" s="67">
        <f>D8*Q8</f>
        <v>4200</v>
      </c>
      <c r="Q8" s="68">
        <v>350</v>
      </c>
      <c r="R8" s="130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/>
    </row>
    <row r="9" spans="1:22" ht="30" customHeight="1" x14ac:dyDescent="0.25">
      <c r="A9" s="36"/>
      <c r="B9" s="55">
        <v>3</v>
      </c>
      <c r="C9" s="73" t="s">
        <v>38</v>
      </c>
      <c r="D9" s="57">
        <v>4</v>
      </c>
      <c r="E9" s="58" t="s">
        <v>30</v>
      </c>
      <c r="F9" s="59" t="s">
        <v>60</v>
      </c>
      <c r="G9" s="126"/>
      <c r="H9" s="60"/>
      <c r="I9" s="61"/>
      <c r="J9" s="62"/>
      <c r="K9" s="63"/>
      <c r="L9" s="64"/>
      <c r="M9" s="65"/>
      <c r="N9" s="65"/>
      <c r="O9" s="66"/>
      <c r="P9" s="67">
        <f>D9*Q9</f>
        <v>10000</v>
      </c>
      <c r="Q9" s="68">
        <v>2500</v>
      </c>
      <c r="R9" s="130"/>
      <c r="S9" s="69">
        <f>D9*R9</f>
        <v>0</v>
      </c>
      <c r="T9" s="70" t="str">
        <f t="shared" si="1"/>
        <v xml:space="preserve"> </v>
      </c>
      <c r="U9" s="71"/>
      <c r="V9" s="72"/>
    </row>
    <row r="10" spans="1:22" ht="30" customHeight="1" x14ac:dyDescent="0.25">
      <c r="A10" s="36"/>
      <c r="B10" s="74">
        <v>4</v>
      </c>
      <c r="C10" s="75" t="s">
        <v>39</v>
      </c>
      <c r="D10" s="76">
        <v>4</v>
      </c>
      <c r="E10" s="77" t="s">
        <v>30</v>
      </c>
      <c r="F10" s="78" t="s">
        <v>61</v>
      </c>
      <c r="G10" s="127"/>
      <c r="H10" s="60"/>
      <c r="I10" s="61"/>
      <c r="J10" s="62"/>
      <c r="K10" s="63"/>
      <c r="L10" s="64"/>
      <c r="M10" s="65"/>
      <c r="N10" s="65"/>
      <c r="O10" s="66"/>
      <c r="P10" s="67">
        <f>D10*Q10</f>
        <v>12800</v>
      </c>
      <c r="Q10" s="79">
        <v>3200</v>
      </c>
      <c r="R10" s="131"/>
      <c r="S10" s="69">
        <f>D10*R10</f>
        <v>0</v>
      </c>
      <c r="T10" s="70" t="str">
        <f t="shared" ref="T10:T21" si="2">IF(ISNUMBER(R10), IF(R10&gt;Q10,"NEVYHOVUJE","VYHOVUJE")," ")</f>
        <v xml:space="preserve"> </v>
      </c>
      <c r="U10" s="71"/>
      <c r="V10" s="72"/>
    </row>
    <row r="11" spans="1:22" ht="44.25" customHeight="1" x14ac:dyDescent="0.25">
      <c r="A11" s="36"/>
      <c r="B11" s="74">
        <v>5</v>
      </c>
      <c r="C11" s="75" t="s">
        <v>40</v>
      </c>
      <c r="D11" s="76">
        <v>2</v>
      </c>
      <c r="E11" s="77" t="s">
        <v>30</v>
      </c>
      <c r="F11" s="78" t="s">
        <v>62</v>
      </c>
      <c r="G11" s="127"/>
      <c r="H11" s="60"/>
      <c r="I11" s="61"/>
      <c r="J11" s="62"/>
      <c r="K11" s="63"/>
      <c r="L11" s="64"/>
      <c r="M11" s="65"/>
      <c r="N11" s="65"/>
      <c r="O11" s="66"/>
      <c r="P11" s="67">
        <f>D11*Q11</f>
        <v>1200</v>
      </c>
      <c r="Q11" s="79">
        <v>600</v>
      </c>
      <c r="R11" s="131"/>
      <c r="S11" s="69">
        <f>D11*R11</f>
        <v>0</v>
      </c>
      <c r="T11" s="70" t="str">
        <f t="shared" si="2"/>
        <v xml:space="preserve"> </v>
      </c>
      <c r="U11" s="71"/>
      <c r="V11" s="72"/>
    </row>
    <row r="12" spans="1:22" ht="30" customHeight="1" x14ac:dyDescent="0.25">
      <c r="A12" s="36"/>
      <c r="B12" s="74">
        <v>6</v>
      </c>
      <c r="C12" s="75" t="s">
        <v>41</v>
      </c>
      <c r="D12" s="76">
        <v>2</v>
      </c>
      <c r="E12" s="77" t="s">
        <v>30</v>
      </c>
      <c r="F12" s="78" t="s">
        <v>63</v>
      </c>
      <c r="G12" s="127"/>
      <c r="H12" s="60"/>
      <c r="I12" s="61"/>
      <c r="J12" s="62"/>
      <c r="K12" s="63"/>
      <c r="L12" s="64"/>
      <c r="M12" s="65"/>
      <c r="N12" s="65"/>
      <c r="O12" s="66"/>
      <c r="P12" s="67">
        <f>D12*Q12</f>
        <v>4000</v>
      </c>
      <c r="Q12" s="79">
        <v>2000</v>
      </c>
      <c r="R12" s="131"/>
      <c r="S12" s="69">
        <f>D12*R12</f>
        <v>0</v>
      </c>
      <c r="T12" s="70" t="str">
        <f t="shared" si="2"/>
        <v xml:space="preserve"> </v>
      </c>
      <c r="U12" s="71"/>
      <c r="V12" s="72"/>
    </row>
    <row r="13" spans="1:22" ht="30" customHeight="1" x14ac:dyDescent="0.25">
      <c r="A13" s="36"/>
      <c r="B13" s="74">
        <v>7</v>
      </c>
      <c r="C13" s="75" t="s">
        <v>42</v>
      </c>
      <c r="D13" s="76">
        <v>8</v>
      </c>
      <c r="E13" s="77" t="s">
        <v>30</v>
      </c>
      <c r="F13" s="78" t="s">
        <v>64</v>
      </c>
      <c r="G13" s="127"/>
      <c r="H13" s="60"/>
      <c r="I13" s="61"/>
      <c r="J13" s="62"/>
      <c r="K13" s="63"/>
      <c r="L13" s="64"/>
      <c r="M13" s="65"/>
      <c r="N13" s="65"/>
      <c r="O13" s="66"/>
      <c r="P13" s="67">
        <f>D13*Q13</f>
        <v>6400</v>
      </c>
      <c r="Q13" s="79">
        <v>800</v>
      </c>
      <c r="R13" s="131"/>
      <c r="S13" s="69">
        <f>D13*R13</f>
        <v>0</v>
      </c>
      <c r="T13" s="70" t="str">
        <f t="shared" si="2"/>
        <v xml:space="preserve"> </v>
      </c>
      <c r="U13" s="71"/>
      <c r="V13" s="72"/>
    </row>
    <row r="14" spans="1:22" ht="30" customHeight="1" x14ac:dyDescent="0.25">
      <c r="A14" s="36"/>
      <c r="B14" s="74">
        <v>8</v>
      </c>
      <c r="C14" s="80" t="s">
        <v>43</v>
      </c>
      <c r="D14" s="76">
        <v>8</v>
      </c>
      <c r="E14" s="77" t="s">
        <v>30</v>
      </c>
      <c r="F14" s="78" t="s">
        <v>65</v>
      </c>
      <c r="G14" s="127"/>
      <c r="H14" s="60"/>
      <c r="I14" s="61"/>
      <c r="J14" s="62"/>
      <c r="K14" s="63"/>
      <c r="L14" s="64"/>
      <c r="M14" s="65"/>
      <c r="N14" s="65"/>
      <c r="O14" s="66"/>
      <c r="P14" s="67">
        <f>D14*Q14</f>
        <v>2400</v>
      </c>
      <c r="Q14" s="79">
        <v>300</v>
      </c>
      <c r="R14" s="131"/>
      <c r="S14" s="69">
        <f>D14*R14</f>
        <v>0</v>
      </c>
      <c r="T14" s="70" t="str">
        <f t="shared" si="2"/>
        <v xml:space="preserve"> </v>
      </c>
      <c r="U14" s="71"/>
      <c r="V14" s="81" t="s">
        <v>13</v>
      </c>
    </row>
    <row r="15" spans="1:22" ht="30" customHeight="1" x14ac:dyDescent="0.25">
      <c r="A15" s="36"/>
      <c r="B15" s="74">
        <v>9</v>
      </c>
      <c r="C15" s="75" t="s">
        <v>44</v>
      </c>
      <c r="D15" s="76">
        <v>3</v>
      </c>
      <c r="E15" s="77" t="s">
        <v>30</v>
      </c>
      <c r="F15" s="78" t="s">
        <v>66</v>
      </c>
      <c r="G15" s="127"/>
      <c r="H15" s="60"/>
      <c r="I15" s="61"/>
      <c r="J15" s="62"/>
      <c r="K15" s="63"/>
      <c r="L15" s="64"/>
      <c r="M15" s="65"/>
      <c r="N15" s="65"/>
      <c r="O15" s="66"/>
      <c r="P15" s="67">
        <f>D15*Q15</f>
        <v>510</v>
      </c>
      <c r="Q15" s="79">
        <v>170</v>
      </c>
      <c r="R15" s="131"/>
      <c r="S15" s="69">
        <f>D15*R15</f>
        <v>0</v>
      </c>
      <c r="T15" s="70" t="str">
        <f t="shared" si="2"/>
        <v xml:space="preserve"> </v>
      </c>
      <c r="U15" s="71"/>
      <c r="V15" s="82" t="s">
        <v>11</v>
      </c>
    </row>
    <row r="16" spans="1:22" ht="30" customHeight="1" x14ac:dyDescent="0.25">
      <c r="A16" s="36"/>
      <c r="B16" s="74">
        <v>10</v>
      </c>
      <c r="C16" s="75" t="s">
        <v>45</v>
      </c>
      <c r="D16" s="76">
        <v>5</v>
      </c>
      <c r="E16" s="77" t="s">
        <v>30</v>
      </c>
      <c r="F16" s="78" t="s">
        <v>67</v>
      </c>
      <c r="G16" s="127"/>
      <c r="H16" s="60"/>
      <c r="I16" s="61"/>
      <c r="J16" s="62"/>
      <c r="K16" s="63"/>
      <c r="L16" s="64"/>
      <c r="M16" s="65"/>
      <c r="N16" s="65"/>
      <c r="O16" s="66"/>
      <c r="P16" s="67">
        <f>D16*Q16</f>
        <v>425</v>
      </c>
      <c r="Q16" s="79">
        <v>85</v>
      </c>
      <c r="R16" s="131"/>
      <c r="S16" s="69">
        <f>D16*R16</f>
        <v>0</v>
      </c>
      <c r="T16" s="70" t="str">
        <f t="shared" si="2"/>
        <v xml:space="preserve"> </v>
      </c>
      <c r="U16" s="71"/>
      <c r="V16" s="72"/>
    </row>
    <row r="17" spans="1:22" ht="54.75" customHeight="1" x14ac:dyDescent="0.25">
      <c r="A17" s="36"/>
      <c r="B17" s="74">
        <v>11</v>
      </c>
      <c r="C17" s="75" t="s">
        <v>46</v>
      </c>
      <c r="D17" s="76">
        <v>3</v>
      </c>
      <c r="E17" s="77" t="s">
        <v>30</v>
      </c>
      <c r="F17" s="78" t="s">
        <v>68</v>
      </c>
      <c r="G17" s="127"/>
      <c r="H17" s="60"/>
      <c r="I17" s="61"/>
      <c r="J17" s="62"/>
      <c r="K17" s="63"/>
      <c r="L17" s="64"/>
      <c r="M17" s="65"/>
      <c r="N17" s="65"/>
      <c r="O17" s="66"/>
      <c r="P17" s="67">
        <f>D17*Q17</f>
        <v>6075</v>
      </c>
      <c r="Q17" s="79">
        <v>2025</v>
      </c>
      <c r="R17" s="131"/>
      <c r="S17" s="69">
        <f>D17*R17</f>
        <v>0</v>
      </c>
      <c r="T17" s="70" t="str">
        <f t="shared" si="2"/>
        <v xml:space="preserve"> </v>
      </c>
      <c r="U17" s="71"/>
      <c r="V17" s="81" t="s">
        <v>12</v>
      </c>
    </row>
    <row r="18" spans="1:22" ht="61.5" customHeight="1" x14ac:dyDescent="0.25">
      <c r="A18" s="36"/>
      <c r="B18" s="74">
        <v>12</v>
      </c>
      <c r="C18" s="75" t="s">
        <v>47</v>
      </c>
      <c r="D18" s="76">
        <v>1</v>
      </c>
      <c r="E18" s="77" t="s">
        <v>30</v>
      </c>
      <c r="F18" s="78" t="s">
        <v>69</v>
      </c>
      <c r="G18" s="127"/>
      <c r="H18" s="60"/>
      <c r="I18" s="61"/>
      <c r="J18" s="62"/>
      <c r="K18" s="63"/>
      <c r="L18" s="64"/>
      <c r="M18" s="65"/>
      <c r="N18" s="65"/>
      <c r="O18" s="66"/>
      <c r="P18" s="67">
        <f>D18*Q18</f>
        <v>3300</v>
      </c>
      <c r="Q18" s="79">
        <v>3300</v>
      </c>
      <c r="R18" s="131"/>
      <c r="S18" s="69">
        <f>D18*R18</f>
        <v>0</v>
      </c>
      <c r="T18" s="70" t="str">
        <f t="shared" si="2"/>
        <v xml:space="preserve"> </v>
      </c>
      <c r="U18" s="71"/>
      <c r="V18" s="72" t="s">
        <v>11</v>
      </c>
    </row>
    <row r="19" spans="1:22" ht="69" customHeight="1" x14ac:dyDescent="0.25">
      <c r="A19" s="36"/>
      <c r="B19" s="74">
        <v>13</v>
      </c>
      <c r="C19" s="75" t="s">
        <v>48</v>
      </c>
      <c r="D19" s="76">
        <v>1</v>
      </c>
      <c r="E19" s="77" t="s">
        <v>49</v>
      </c>
      <c r="F19" s="78" t="s">
        <v>70</v>
      </c>
      <c r="G19" s="127"/>
      <c r="H19" s="60"/>
      <c r="I19" s="61"/>
      <c r="J19" s="62"/>
      <c r="K19" s="63"/>
      <c r="L19" s="64"/>
      <c r="M19" s="65"/>
      <c r="N19" s="65"/>
      <c r="O19" s="66"/>
      <c r="P19" s="67">
        <f>D19*Q19</f>
        <v>674</v>
      </c>
      <c r="Q19" s="79">
        <v>674</v>
      </c>
      <c r="R19" s="131"/>
      <c r="S19" s="69">
        <f>D19*R19</f>
        <v>0</v>
      </c>
      <c r="T19" s="70" t="str">
        <f t="shared" si="2"/>
        <v xml:space="preserve"> </v>
      </c>
      <c r="U19" s="71"/>
      <c r="V19" s="72"/>
    </row>
    <row r="20" spans="1:22" ht="74.25" customHeight="1" x14ac:dyDescent="0.25">
      <c r="A20" s="36"/>
      <c r="B20" s="74">
        <v>14</v>
      </c>
      <c r="C20" s="75" t="s">
        <v>50</v>
      </c>
      <c r="D20" s="76">
        <v>1</v>
      </c>
      <c r="E20" s="77" t="s">
        <v>49</v>
      </c>
      <c r="F20" s="78" t="s">
        <v>72</v>
      </c>
      <c r="G20" s="127"/>
      <c r="H20" s="60"/>
      <c r="I20" s="61"/>
      <c r="J20" s="62"/>
      <c r="K20" s="63"/>
      <c r="L20" s="64"/>
      <c r="M20" s="65"/>
      <c r="N20" s="65"/>
      <c r="O20" s="66"/>
      <c r="P20" s="67">
        <f>D20*Q20</f>
        <v>3450</v>
      </c>
      <c r="Q20" s="79">
        <v>3450</v>
      </c>
      <c r="R20" s="131"/>
      <c r="S20" s="69">
        <f>D20*R20</f>
        <v>0</v>
      </c>
      <c r="T20" s="70" t="str">
        <f t="shared" si="2"/>
        <v xml:space="preserve"> </v>
      </c>
      <c r="U20" s="71"/>
      <c r="V20" s="72"/>
    </row>
    <row r="21" spans="1:22" ht="74.25" customHeight="1" x14ac:dyDescent="0.25">
      <c r="A21" s="36"/>
      <c r="B21" s="74">
        <v>15</v>
      </c>
      <c r="C21" s="75" t="s">
        <v>51</v>
      </c>
      <c r="D21" s="76">
        <v>1</v>
      </c>
      <c r="E21" s="77" t="s">
        <v>49</v>
      </c>
      <c r="F21" s="78" t="s">
        <v>71</v>
      </c>
      <c r="G21" s="127"/>
      <c r="H21" s="60"/>
      <c r="I21" s="61"/>
      <c r="J21" s="62"/>
      <c r="K21" s="63"/>
      <c r="L21" s="64"/>
      <c r="M21" s="65"/>
      <c r="N21" s="65"/>
      <c r="O21" s="66"/>
      <c r="P21" s="67">
        <f>D21*Q21</f>
        <v>3300</v>
      </c>
      <c r="Q21" s="79">
        <v>3300</v>
      </c>
      <c r="R21" s="131"/>
      <c r="S21" s="69">
        <f>D21*R21</f>
        <v>0</v>
      </c>
      <c r="T21" s="70" t="str">
        <f t="shared" si="2"/>
        <v xml:space="preserve"> </v>
      </c>
      <c r="U21" s="71"/>
      <c r="V21" s="72"/>
    </row>
    <row r="22" spans="1:22" ht="44.25" customHeight="1" thickBot="1" x14ac:dyDescent="0.3">
      <c r="A22" s="36"/>
      <c r="B22" s="83">
        <v>16</v>
      </c>
      <c r="C22" s="84" t="s">
        <v>52</v>
      </c>
      <c r="D22" s="85">
        <v>3</v>
      </c>
      <c r="E22" s="86" t="s">
        <v>30</v>
      </c>
      <c r="F22" s="87" t="s">
        <v>73</v>
      </c>
      <c r="G22" s="128"/>
      <c r="H22" s="88"/>
      <c r="I22" s="89"/>
      <c r="J22" s="90"/>
      <c r="K22" s="91"/>
      <c r="L22" s="92"/>
      <c r="M22" s="93"/>
      <c r="N22" s="93"/>
      <c r="O22" s="94"/>
      <c r="P22" s="95">
        <f>D22*Q22</f>
        <v>2250</v>
      </c>
      <c r="Q22" s="96">
        <v>750</v>
      </c>
      <c r="R22" s="132"/>
      <c r="S22" s="97">
        <f>D22*R22</f>
        <v>0</v>
      </c>
      <c r="T22" s="98" t="str">
        <f t="shared" ref="T22" si="3">IF(ISNUMBER(R22), IF(R22&gt;Q22,"NEVYHOVUJE","VYHOVUJE")," ")</f>
        <v xml:space="preserve"> </v>
      </c>
      <c r="U22" s="99"/>
      <c r="V22" s="100"/>
    </row>
    <row r="23" spans="1:22" ht="17.45" customHeight="1" thickTop="1" thickBot="1" x14ac:dyDescent="0.3">
      <c r="B23" s="101"/>
      <c r="C23" s="1"/>
      <c r="D23" s="1"/>
      <c r="E23" s="1"/>
      <c r="F23" s="1"/>
      <c r="G23" s="1"/>
      <c r="H23" s="1"/>
      <c r="I23" s="1"/>
      <c r="J23" s="1"/>
      <c r="N23" s="1"/>
      <c r="O23" s="1"/>
      <c r="P23" s="1"/>
    </row>
    <row r="24" spans="1:22" ht="51.75" customHeight="1" thickTop="1" thickBot="1" x14ac:dyDescent="0.3">
      <c r="B24" s="102" t="s">
        <v>26</v>
      </c>
      <c r="C24" s="102"/>
      <c r="D24" s="102"/>
      <c r="E24" s="102"/>
      <c r="F24" s="102"/>
      <c r="G24" s="102"/>
      <c r="H24" s="103"/>
      <c r="I24" s="103"/>
      <c r="J24" s="104"/>
      <c r="K24" s="104"/>
      <c r="L24" s="26"/>
      <c r="M24" s="26"/>
      <c r="N24" s="26"/>
      <c r="O24" s="105"/>
      <c r="P24" s="105"/>
      <c r="Q24" s="106" t="s">
        <v>9</v>
      </c>
      <c r="R24" s="107" t="s">
        <v>10</v>
      </c>
      <c r="S24" s="108"/>
      <c r="T24" s="109"/>
      <c r="U24" s="110"/>
      <c r="V24" s="111"/>
    </row>
    <row r="25" spans="1:22" ht="50.45" customHeight="1" thickTop="1" thickBot="1" x14ac:dyDescent="0.3">
      <c r="B25" s="112" t="s">
        <v>25</v>
      </c>
      <c r="C25" s="112"/>
      <c r="D25" s="112"/>
      <c r="E25" s="112"/>
      <c r="F25" s="112"/>
      <c r="G25" s="112"/>
      <c r="H25" s="112"/>
      <c r="I25" s="113"/>
      <c r="L25" s="6"/>
      <c r="M25" s="6"/>
      <c r="N25" s="6"/>
      <c r="O25" s="114"/>
      <c r="P25" s="114"/>
      <c r="Q25" s="115">
        <f>SUM(P7:P22)</f>
        <v>64664</v>
      </c>
      <c r="R25" s="116">
        <f>SUM(S7:S22)</f>
        <v>0</v>
      </c>
      <c r="S25" s="117"/>
      <c r="T25" s="118"/>
    </row>
    <row r="26" spans="1:22" ht="15.75" thickTop="1" x14ac:dyDescent="0.25">
      <c r="B26" s="119" t="s">
        <v>28</v>
      </c>
      <c r="C26" s="119"/>
      <c r="D26" s="119"/>
      <c r="E26" s="119"/>
      <c r="F26" s="119"/>
      <c r="G26" s="119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1:22" x14ac:dyDescent="0.25">
      <c r="B27" s="120"/>
      <c r="C27" s="120"/>
      <c r="D27" s="120"/>
      <c r="E27" s="120"/>
      <c r="F27" s="120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1:22" x14ac:dyDescent="0.25">
      <c r="B28" s="120"/>
      <c r="C28" s="120"/>
      <c r="D28" s="120"/>
      <c r="E28" s="120"/>
      <c r="F28" s="120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1:22" x14ac:dyDescent="0.25">
      <c r="B29" s="121"/>
      <c r="C29" s="122"/>
      <c r="D29" s="122"/>
      <c r="E29" s="122"/>
      <c r="F29" s="12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1:22" ht="19.899999999999999" customHeight="1" x14ac:dyDescent="0.25">
      <c r="C30" s="104"/>
      <c r="D30" s="123"/>
      <c r="E30" s="104"/>
      <c r="F30" s="104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1:22" ht="19.899999999999999" customHeight="1" x14ac:dyDescent="0.25">
      <c r="C31" s="104"/>
      <c r="D31" s="123"/>
      <c r="E31" s="104"/>
      <c r="F31" s="104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1:22" ht="19.899999999999999" customHeight="1" x14ac:dyDescent="0.25">
      <c r="C32" s="104"/>
      <c r="D32" s="123"/>
      <c r="E32" s="104"/>
      <c r="F32" s="104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4"/>
      <c r="D33" s="123"/>
      <c r="E33" s="104"/>
      <c r="F33" s="104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4"/>
      <c r="D34" s="123"/>
      <c r="E34" s="104"/>
      <c r="F34" s="104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4"/>
      <c r="D35" s="123"/>
      <c r="E35" s="104"/>
      <c r="F35" s="104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4"/>
      <c r="D36" s="123"/>
      <c r="E36" s="104"/>
      <c r="F36" s="104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4"/>
      <c r="D37" s="123"/>
      <c r="E37" s="104"/>
      <c r="F37" s="104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4"/>
      <c r="D38" s="123"/>
      <c r="E38" s="104"/>
      <c r="F38" s="104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4"/>
      <c r="D39" s="123"/>
      <c r="E39" s="104"/>
      <c r="F39" s="104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4"/>
      <c r="D40" s="123"/>
      <c r="E40" s="104"/>
      <c r="F40" s="104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4"/>
      <c r="D41" s="123"/>
      <c r="E41" s="104"/>
      <c r="F41" s="104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4"/>
      <c r="D42" s="123"/>
      <c r="E42" s="104"/>
      <c r="F42" s="104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4"/>
      <c r="D43" s="123"/>
      <c r="E43" s="104"/>
      <c r="F43" s="104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4"/>
      <c r="D44" s="123"/>
      <c r="E44" s="104"/>
      <c r="F44" s="104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4"/>
      <c r="D45" s="123"/>
      <c r="E45" s="104"/>
      <c r="F45" s="104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4"/>
      <c r="D46" s="123"/>
      <c r="E46" s="104"/>
      <c r="F46" s="104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4"/>
      <c r="D47" s="123"/>
      <c r="E47" s="104"/>
      <c r="F47" s="104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4"/>
      <c r="D48" s="123"/>
      <c r="E48" s="104"/>
      <c r="F48" s="104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4"/>
      <c r="D49" s="123"/>
      <c r="E49" s="104"/>
      <c r="F49" s="104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4"/>
      <c r="D50" s="123"/>
      <c r="E50" s="104"/>
      <c r="F50" s="104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4"/>
      <c r="D51" s="123"/>
      <c r="E51" s="104"/>
      <c r="F51" s="104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4"/>
      <c r="D52" s="123"/>
      <c r="E52" s="104"/>
      <c r="F52" s="104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4"/>
      <c r="D53" s="123"/>
      <c r="E53" s="104"/>
      <c r="F53" s="104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4"/>
      <c r="D54" s="123"/>
      <c r="E54" s="104"/>
      <c r="F54" s="104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4"/>
      <c r="D55" s="123"/>
      <c r="E55" s="104"/>
      <c r="F55" s="104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4"/>
      <c r="D56" s="123"/>
      <c r="E56" s="104"/>
      <c r="F56" s="104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4"/>
      <c r="D57" s="123"/>
      <c r="E57" s="104"/>
      <c r="F57" s="104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4"/>
      <c r="D58" s="123"/>
      <c r="E58" s="104"/>
      <c r="F58" s="104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4"/>
      <c r="D59" s="123"/>
      <c r="E59" s="104"/>
      <c r="F59" s="104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4"/>
      <c r="D60" s="123"/>
      <c r="E60" s="104"/>
      <c r="F60" s="104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4"/>
      <c r="D61" s="123"/>
      <c r="E61" s="104"/>
      <c r="F61" s="104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4"/>
      <c r="D62" s="123"/>
      <c r="E62" s="104"/>
      <c r="F62" s="104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4"/>
      <c r="D63" s="123"/>
      <c r="E63" s="104"/>
      <c r="F63" s="104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4"/>
      <c r="D64" s="123"/>
      <c r="E64" s="104"/>
      <c r="F64" s="104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4"/>
      <c r="D65" s="123"/>
      <c r="E65" s="104"/>
      <c r="F65" s="104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4"/>
      <c r="D66" s="123"/>
      <c r="E66" s="104"/>
      <c r="F66" s="104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4"/>
      <c r="D67" s="123"/>
      <c r="E67" s="104"/>
      <c r="F67" s="104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4"/>
      <c r="D68" s="123"/>
      <c r="E68" s="104"/>
      <c r="F68" s="104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4"/>
      <c r="D69" s="123"/>
      <c r="E69" s="104"/>
      <c r="F69" s="104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4"/>
      <c r="D70" s="123"/>
      <c r="E70" s="104"/>
      <c r="F70" s="104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4"/>
      <c r="D71" s="123"/>
      <c r="E71" s="104"/>
      <c r="F71" s="104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4"/>
      <c r="D72" s="123"/>
      <c r="E72" s="104"/>
      <c r="F72" s="104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4"/>
      <c r="D73" s="123"/>
      <c r="E73" s="104"/>
      <c r="F73" s="104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4"/>
      <c r="D74" s="123"/>
      <c r="E74" s="104"/>
      <c r="F74" s="104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4"/>
      <c r="D75" s="123"/>
      <c r="E75" s="104"/>
      <c r="F75" s="104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4"/>
      <c r="D76" s="123"/>
      <c r="E76" s="104"/>
      <c r="F76" s="104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4"/>
      <c r="D77" s="123"/>
      <c r="E77" s="104"/>
      <c r="F77" s="104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4"/>
      <c r="D78" s="123"/>
      <c r="E78" s="104"/>
      <c r="F78" s="104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4"/>
      <c r="D79" s="123"/>
      <c r="E79" s="104"/>
      <c r="F79" s="104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4"/>
      <c r="D80" s="123"/>
      <c r="E80" s="104"/>
      <c r="F80" s="104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4"/>
      <c r="D81" s="123"/>
      <c r="E81" s="104"/>
      <c r="F81" s="104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4"/>
      <c r="D82" s="123"/>
      <c r="E82" s="104"/>
      <c r="F82" s="104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4"/>
      <c r="D83" s="123"/>
      <c r="E83" s="104"/>
      <c r="F83" s="104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4"/>
      <c r="D84" s="123"/>
      <c r="E84" s="104"/>
      <c r="F84" s="104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4"/>
      <c r="D85" s="123"/>
      <c r="E85" s="104"/>
      <c r="F85" s="104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4"/>
      <c r="D86" s="123"/>
      <c r="E86" s="104"/>
      <c r="F86" s="104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4"/>
      <c r="D87" s="123"/>
      <c r="E87" s="104"/>
      <c r="F87" s="104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4"/>
      <c r="D88" s="123"/>
      <c r="E88" s="104"/>
      <c r="F88" s="104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4"/>
      <c r="D89" s="123"/>
      <c r="E89" s="104"/>
      <c r="F89" s="104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4"/>
      <c r="D90" s="123"/>
      <c r="E90" s="104"/>
      <c r="F90" s="104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4"/>
      <c r="D91" s="123"/>
      <c r="E91" s="104"/>
      <c r="F91" s="104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4"/>
      <c r="D92" s="123"/>
      <c r="E92" s="104"/>
      <c r="F92" s="104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4"/>
      <c r="D93" s="123"/>
      <c r="E93" s="104"/>
      <c r="F93" s="104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4"/>
      <c r="D94" s="123"/>
      <c r="E94" s="104"/>
      <c r="F94" s="104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4"/>
      <c r="D95" s="123"/>
      <c r="E95" s="104"/>
      <c r="F95" s="104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4"/>
      <c r="D96" s="123"/>
      <c r="E96" s="104"/>
      <c r="F96" s="104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04"/>
      <c r="D97" s="123"/>
      <c r="E97" s="104"/>
      <c r="F97" s="104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04"/>
      <c r="D98" s="123"/>
      <c r="E98" s="104"/>
      <c r="F98" s="104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04"/>
      <c r="D99" s="123"/>
      <c r="E99" s="104"/>
      <c r="F99" s="104"/>
      <c r="G99" s="15"/>
      <c r="H99" s="15"/>
      <c r="I99" s="10"/>
      <c r="J99" s="10"/>
      <c r="K99" s="10"/>
      <c r="L99" s="10"/>
      <c r="M99" s="10"/>
      <c r="N99" s="16"/>
      <c r="O99" s="16"/>
      <c r="P99" s="16"/>
      <c r="Q99" s="10"/>
      <c r="R99" s="10"/>
      <c r="S99" s="10"/>
    </row>
    <row r="100" spans="3:19" ht="19.899999999999999" customHeight="1" x14ac:dyDescent="0.25">
      <c r="C100" s="104"/>
      <c r="D100" s="123"/>
      <c r="E100" s="104"/>
      <c r="F100" s="104"/>
      <c r="G100" s="15"/>
      <c r="H100" s="15"/>
      <c r="I100" s="10"/>
      <c r="J100" s="10"/>
      <c r="K100" s="10"/>
      <c r="L100" s="10"/>
      <c r="M100" s="10"/>
      <c r="N100" s="16"/>
      <c r="O100" s="16"/>
      <c r="P100" s="16"/>
      <c r="Q100" s="10"/>
      <c r="R100" s="10"/>
      <c r="S100" s="10"/>
    </row>
    <row r="101" spans="3:19" ht="19.899999999999999" customHeight="1" x14ac:dyDescent="0.25">
      <c r="C101" s="104"/>
      <c r="D101" s="123"/>
      <c r="E101" s="104"/>
      <c r="F101" s="104"/>
      <c r="G101" s="15"/>
      <c r="H101" s="15"/>
      <c r="I101" s="10"/>
      <c r="J101" s="10"/>
      <c r="K101" s="10"/>
      <c r="L101" s="10"/>
      <c r="M101" s="10"/>
      <c r="N101" s="16"/>
      <c r="O101" s="16"/>
      <c r="P101" s="16"/>
      <c r="Q101" s="10"/>
      <c r="R101" s="10"/>
      <c r="S101" s="10"/>
    </row>
    <row r="102" spans="3:19" ht="19.899999999999999" customHeight="1" x14ac:dyDescent="0.25">
      <c r="C102" s="104"/>
      <c r="D102" s="123"/>
      <c r="E102" s="104"/>
      <c r="F102" s="104"/>
      <c r="G102" s="15"/>
      <c r="H102" s="15"/>
      <c r="I102" s="10"/>
      <c r="J102" s="10"/>
      <c r="K102" s="10"/>
      <c r="L102" s="10"/>
      <c r="M102" s="10"/>
      <c r="N102" s="16"/>
      <c r="O102" s="16"/>
      <c r="P102" s="16"/>
      <c r="Q102" s="10"/>
      <c r="R102" s="10"/>
      <c r="S102" s="10"/>
    </row>
    <row r="103" spans="3:19" ht="19.899999999999999" customHeight="1" x14ac:dyDescent="0.25">
      <c r="C103" s="104"/>
      <c r="D103" s="123"/>
      <c r="E103" s="104"/>
      <c r="F103" s="104"/>
      <c r="G103" s="15"/>
      <c r="H103" s="15"/>
      <c r="I103" s="10"/>
      <c r="J103" s="10"/>
      <c r="K103" s="10"/>
      <c r="L103" s="10"/>
      <c r="M103" s="10"/>
      <c r="N103" s="16"/>
      <c r="O103" s="16"/>
      <c r="P103" s="16"/>
      <c r="Q103" s="10"/>
      <c r="R103" s="10"/>
      <c r="S103" s="10"/>
    </row>
    <row r="104" spans="3:19" ht="19.899999999999999" customHeight="1" x14ac:dyDescent="0.25">
      <c r="C104" s="104"/>
      <c r="D104" s="123"/>
      <c r="E104" s="104"/>
      <c r="F104" s="104"/>
      <c r="G104" s="15"/>
      <c r="H104" s="15"/>
      <c r="I104" s="10"/>
      <c r="J104" s="10"/>
      <c r="K104" s="10"/>
      <c r="L104" s="10"/>
      <c r="M104" s="10"/>
      <c r="N104" s="16"/>
      <c r="O104" s="16"/>
      <c r="P104" s="16"/>
      <c r="Q104" s="10"/>
      <c r="R104" s="10"/>
      <c r="S104" s="10"/>
    </row>
    <row r="105" spans="3:19" ht="19.899999999999999" customHeight="1" x14ac:dyDescent="0.25">
      <c r="C105" s="104"/>
      <c r="D105" s="123"/>
      <c r="E105" s="104"/>
      <c r="F105" s="104"/>
      <c r="G105" s="15"/>
      <c r="H105" s="15"/>
      <c r="I105" s="10"/>
      <c r="J105" s="10"/>
      <c r="K105" s="10"/>
      <c r="L105" s="10"/>
      <c r="M105" s="10"/>
      <c r="N105" s="16"/>
      <c r="O105" s="16"/>
      <c r="P105" s="16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</sheetData>
  <sheetProtection algorithmName="SHA-512" hashValue="s5PENG+EOkOksH4g+TvCMe+CJXChNMQjP0h4OiVOGQLL5N7pxfJMTkj1301an7NP5rXTr446/4JL9fveHoVOuA==" saltValue="FF6jtH2L1Y5vNzAjcNfAcg==" spinCount="100000" sheet="1" objects="1" scenarios="1"/>
  <mergeCells count="19">
    <mergeCell ref="V7:V13"/>
    <mergeCell ref="U7:U22"/>
    <mergeCell ref="V15:V16"/>
    <mergeCell ref="V18:V22"/>
    <mergeCell ref="B1:D1"/>
    <mergeCell ref="G5:H5"/>
    <mergeCell ref="I7:I22"/>
    <mergeCell ref="B26:G26"/>
    <mergeCell ref="R25:T25"/>
    <mergeCell ref="R24:T24"/>
    <mergeCell ref="B24:G24"/>
    <mergeCell ref="B25:H25"/>
    <mergeCell ref="H7:H22"/>
    <mergeCell ref="L7:L22"/>
    <mergeCell ref="O7:O22"/>
    <mergeCell ref="J7:J22"/>
    <mergeCell ref="K7:K22"/>
    <mergeCell ref="M7:M22"/>
    <mergeCell ref="N7:N22"/>
  </mergeCells>
  <conditionalFormatting sqref="G7:H7 G8:G22 R7:R22">
    <cfRule type="notContainsBlanks" dxfId="5" priority="79">
      <formula>LEN(TRIM(G7))&gt;0</formula>
    </cfRule>
  </conditionalFormatting>
  <conditionalFormatting sqref="G7:H7 G8:G22">
    <cfRule type="notContainsBlanks" dxfId="4" priority="78">
      <formula>LEN(TRIM(G7))&gt;0</formula>
    </cfRule>
  </conditionalFormatting>
  <conditionalFormatting sqref="G7:H7 R7:R22 G8:G22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:T2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22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2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V14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2025-08-25T11:41:04Z</dcterms:modified>
</cp:coreProperties>
</file>